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biav\Executive\Fiscal-Current+7 Yrs\Budget\FY22-23\"/>
    </mc:Choice>
  </mc:AlternateContent>
  <bookViews>
    <workbookView xWindow="0" yWindow="0" windowWidth="23040" windowHeight="8232"/>
  </bookViews>
  <sheets>
    <sheet name="w rev and exp REV" sheetId="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0" i="3" l="1"/>
  <c r="C49" i="3"/>
  <c r="C44" i="3"/>
  <c r="C43" i="3"/>
  <c r="C10" i="3"/>
  <c r="C18" i="3" l="1"/>
  <c r="C19" i="3" s="1"/>
</calcChain>
</file>

<file path=xl/sharedStrings.xml><?xml version="1.0" encoding="utf-8"?>
<sst xmlns="http://schemas.openxmlformats.org/spreadsheetml/2006/main" count="52" uniqueCount="52">
  <si>
    <t>BIRN</t>
  </si>
  <si>
    <t>Salaries</t>
  </si>
  <si>
    <t>Benefits</t>
  </si>
  <si>
    <t>Depreciation Expense</t>
  </si>
  <si>
    <t>Bank Service Charges</t>
  </si>
  <si>
    <t>Payroll Taxes</t>
  </si>
  <si>
    <t>Site Rentals</t>
  </si>
  <si>
    <t>Office Rent</t>
  </si>
  <si>
    <t>Supplies</t>
  </si>
  <si>
    <t>Postage and Mailing Services</t>
  </si>
  <si>
    <t>Printing and Reproduction</t>
  </si>
  <si>
    <t>Equipment/Leases/Maintenance</t>
  </si>
  <si>
    <t>Telecommunications</t>
  </si>
  <si>
    <t>Dues and Subscriptions</t>
  </si>
  <si>
    <t>Staff Development and Training</t>
  </si>
  <si>
    <t>Public Relations and Marketing</t>
  </si>
  <si>
    <t>Organizational Expenses</t>
  </si>
  <si>
    <t>Scholarships/Stipends</t>
  </si>
  <si>
    <t>Professional Fees</t>
  </si>
  <si>
    <t>Travel</t>
  </si>
  <si>
    <t>TOTAL EXPENSE</t>
  </si>
  <si>
    <t>FY23 Budget</t>
  </si>
  <si>
    <t>UNRESTRICTED REVENUE</t>
  </si>
  <si>
    <r>
      <rPr>
        <b/>
        <sz val="11"/>
        <color theme="1"/>
        <rFont val="Calibri"/>
        <family val="2"/>
        <scheme val="minor"/>
      </rPr>
      <t>Program Fees</t>
    </r>
    <r>
      <rPr>
        <sz val="11"/>
        <color theme="1"/>
        <rFont val="Calibri"/>
        <family val="2"/>
        <scheme val="minor"/>
      </rPr>
      <t xml:space="preserve">
•  </t>
    </r>
    <r>
      <rPr>
        <i/>
        <sz val="11"/>
        <color theme="1"/>
        <rFont val="Calibri"/>
        <family val="2"/>
        <scheme val="minor"/>
      </rPr>
      <t>Educational Events (i.e., webinars)
•  Annual Conference Registrations
•  Annual Conference Exhibitors
•  Camp</t>
    </r>
  </si>
  <si>
    <r>
      <rPr>
        <b/>
        <sz val="11"/>
        <color theme="1"/>
        <rFont val="Calibri"/>
        <family val="2"/>
        <scheme val="minor"/>
      </rPr>
      <t>Sponsorships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</rPr>
      <t xml:space="preserve">•  </t>
    </r>
    <r>
      <rPr>
        <i/>
        <sz val="11"/>
        <color theme="1"/>
        <rFont val="Calibri"/>
        <family val="2"/>
        <scheme val="minor"/>
      </rPr>
      <t xml:space="preserve">Mission Partners
•  Program Sponsors
•  Event Sponsors
</t>
    </r>
  </si>
  <si>
    <t>General Donations</t>
  </si>
  <si>
    <t>Membership</t>
  </si>
  <si>
    <t>Grants (Unrestricted)</t>
  </si>
  <si>
    <t>BIAV Other Income</t>
  </si>
  <si>
    <t>TOTAL Unrestricted revenue</t>
  </si>
  <si>
    <t>RESTRICTED REVENUE</t>
  </si>
  <si>
    <t xml:space="preserve">Contracts </t>
  </si>
  <si>
    <t>Federal (ACCESS)</t>
  </si>
  <si>
    <t>Grants*</t>
  </si>
  <si>
    <t>VDH</t>
  </si>
  <si>
    <t>Donations</t>
  </si>
  <si>
    <t>TOTAL Restricted Revenue</t>
  </si>
  <si>
    <t>TOTAL REVENUE</t>
  </si>
  <si>
    <t>Expense</t>
  </si>
  <si>
    <t>NET (REVENUE - EXPENSE)</t>
  </si>
  <si>
    <t>Meals and Entertainment</t>
  </si>
  <si>
    <t>FY22 Budget</t>
  </si>
  <si>
    <t>FY21 Budget</t>
  </si>
  <si>
    <r>
      <t xml:space="preserve">Event Registration Fees
</t>
    </r>
    <r>
      <rPr>
        <b/>
        <i/>
        <sz val="11"/>
        <color theme="1"/>
        <rFont val="Calibri"/>
        <family val="2"/>
        <scheme val="minor"/>
      </rPr>
      <t xml:space="preserve">• </t>
    </r>
    <r>
      <rPr>
        <i/>
        <sz val="11"/>
        <color theme="1"/>
        <rFont val="Calibri"/>
        <family val="2"/>
        <scheme val="minor"/>
      </rPr>
      <t>Golf
• Legacy</t>
    </r>
  </si>
  <si>
    <t>Transfer from Reserve for ED Search</t>
  </si>
  <si>
    <t>Transfer from Reserve for ED Salary Overlap</t>
  </si>
  <si>
    <t>Transfer from Reserve for IRA</t>
  </si>
  <si>
    <t>IRA</t>
  </si>
  <si>
    <t>Misc</t>
  </si>
  <si>
    <t>TOTAL OTHER INCOME</t>
  </si>
  <si>
    <t>OTHER INCOME/RESERVE TRANSFER</t>
  </si>
  <si>
    <t>NET OPERATING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</si>
</sst>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u val="double"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2"/>
      <name val="Calibri"/>
      <family val="2"/>
      <scheme val="minor"/>
    </font>
    <font>
      <b/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ill="1" applyBorder="1"/>
    <xf numFmtId="164" fontId="0" fillId="0" borderId="0" xfId="0" applyNumberFormat="1" applyFill="1"/>
    <xf numFmtId="0" fontId="1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164" fontId="0" fillId="2" borderId="1" xfId="0" applyNumberFormat="1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6" fillId="3" borderId="1" xfId="0" applyFont="1" applyFill="1" applyBorder="1" applyAlignment="1">
      <alignment wrapText="1"/>
    </xf>
    <xf numFmtId="0" fontId="0" fillId="3" borderId="1" xfId="0" applyFont="1" applyFill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  <xf numFmtId="8" fontId="10" fillId="5" borderId="2" xfId="0" applyNumberFormat="1" applyFont="1" applyFill="1" applyBorder="1" applyAlignment="1">
      <alignment wrapText="1"/>
    </xf>
    <xf numFmtId="8" fontId="10" fillId="6" borderId="1" xfId="0" applyNumberFormat="1" applyFont="1" applyFill="1" applyBorder="1" applyAlignment="1">
      <alignment wrapText="1"/>
    </xf>
    <xf numFmtId="8" fontId="10" fillId="7" borderId="1" xfId="0" applyNumberFormat="1" applyFont="1" applyFill="1" applyBorder="1" applyAlignment="1">
      <alignment wrapText="1"/>
    </xf>
    <xf numFmtId="0" fontId="11" fillId="2" borderId="1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wrapText="1"/>
    </xf>
    <xf numFmtId="0" fontId="0" fillId="6" borderId="1" xfId="0" applyFill="1" applyBorder="1"/>
    <xf numFmtId="0" fontId="0" fillId="7" borderId="1" xfId="0" applyFill="1" applyBorder="1"/>
    <xf numFmtId="8" fontId="8" fillId="6" borderId="1" xfId="0" applyNumberFormat="1" applyFont="1" applyFill="1" applyBorder="1"/>
    <xf numFmtId="8" fontId="8" fillId="7" borderId="1" xfId="0" applyNumberFormat="1" applyFont="1" applyFill="1" applyBorder="1"/>
    <xf numFmtId="0" fontId="1" fillId="0" borderId="1" xfId="0" applyFont="1" applyBorder="1" applyAlignment="1">
      <alignment horizontal="left" vertical="top" wrapText="1"/>
    </xf>
    <xf numFmtId="0" fontId="13" fillId="3" borderId="1" xfId="0" applyFont="1" applyFill="1" applyBorder="1" applyAlignment="1">
      <alignment horizontal="left" vertical="top" wrapText="1"/>
    </xf>
    <xf numFmtId="8" fontId="10" fillId="6" borderId="1" xfId="0" applyNumberFormat="1" applyFont="1" applyFill="1" applyBorder="1"/>
    <xf numFmtId="0" fontId="6" fillId="0" borderId="2" xfId="0" applyFont="1" applyBorder="1" applyAlignment="1">
      <alignment wrapText="1"/>
    </xf>
    <xf numFmtId="8" fontId="0" fillId="6" borderId="1" xfId="0" applyNumberFormat="1" applyFill="1" applyBorder="1"/>
    <xf numFmtId="8" fontId="0" fillId="7" borderId="1" xfId="0" applyNumberFormat="1" applyFill="1" applyBorder="1"/>
    <xf numFmtId="164" fontId="0" fillId="6" borderId="1" xfId="0" applyNumberFormat="1" applyFill="1" applyBorder="1"/>
    <xf numFmtId="0" fontId="12" fillId="3" borderId="1" xfId="0" applyFont="1" applyFill="1" applyBorder="1" applyAlignment="1">
      <alignment horizontal="left" vertical="top" wrapText="1"/>
    </xf>
    <xf numFmtId="164" fontId="9" fillId="3" borderId="2" xfId="0" applyNumberFormat="1" applyFont="1" applyFill="1" applyBorder="1" applyAlignment="1">
      <alignment wrapText="1"/>
    </xf>
    <xf numFmtId="0" fontId="0" fillId="0" borderId="0" xfId="0" applyFont="1"/>
    <xf numFmtId="0" fontId="0" fillId="0" borderId="0" xfId="0" applyFont="1" applyFill="1" applyBorder="1"/>
    <xf numFmtId="4" fontId="0" fillId="0" borderId="0" xfId="0" applyNumberFormat="1" applyFont="1"/>
    <xf numFmtId="8" fontId="0" fillId="0" borderId="0" xfId="0" applyNumberFormat="1" applyFont="1"/>
    <xf numFmtId="164" fontId="2" fillId="0" borderId="0" xfId="0" applyNumberFormat="1" applyFont="1" applyAlignment="1">
      <alignment wrapText="1"/>
    </xf>
    <xf numFmtId="0" fontId="0" fillId="0" borderId="0" xfId="0" applyFill="1"/>
    <xf numFmtId="8" fontId="1" fillId="0" borderId="0" xfId="0" applyNumberFormat="1" applyFont="1" applyFill="1" applyBorder="1"/>
    <xf numFmtId="164" fontId="1" fillId="0" borderId="0" xfId="0" applyNumberFormat="1" applyFont="1" applyFill="1" applyBorder="1"/>
    <xf numFmtId="0" fontId="12" fillId="8" borderId="1" xfId="0" applyFont="1" applyFill="1" applyBorder="1" applyAlignment="1">
      <alignment horizontal="left" vertical="top" wrapText="1"/>
    </xf>
    <xf numFmtId="0" fontId="0" fillId="8" borderId="1" xfId="0" applyFont="1" applyFill="1" applyBorder="1" applyAlignment="1">
      <alignment horizontal="left" vertical="top" wrapText="1"/>
    </xf>
    <xf numFmtId="8" fontId="9" fillId="8" borderId="2" xfId="0" applyNumberFormat="1" applyFont="1" applyFill="1" applyBorder="1" applyAlignment="1">
      <alignment wrapText="1"/>
    </xf>
    <xf numFmtId="164" fontId="0" fillId="0" borderId="2" xfId="0" applyNumberFormat="1" applyBorder="1" applyAlignment="1"/>
    <xf numFmtId="164" fontId="2" fillId="0" borderId="0" xfId="0" applyNumberFormat="1" applyFont="1" applyAlignment="1"/>
    <xf numFmtId="164" fontId="0" fillId="0" borderId="0" xfId="0" applyNumberFormat="1" applyFont="1" applyAlignment="1"/>
    <xf numFmtId="164" fontId="4" fillId="0" borderId="2" xfId="0" applyNumberFormat="1" applyFont="1" applyFill="1" applyBorder="1" applyAlignment="1">
      <alignment wrapText="1"/>
    </xf>
    <xf numFmtId="164" fontId="3" fillId="3" borderId="2" xfId="0" applyNumberFormat="1" applyFont="1" applyFill="1" applyBorder="1" applyAlignment="1">
      <alignment wrapText="1"/>
    </xf>
    <xf numFmtId="164" fontId="0" fillId="4" borderId="2" xfId="0" applyNumberFormat="1" applyFont="1" applyFill="1" applyBorder="1" applyAlignment="1">
      <alignment wrapText="1"/>
    </xf>
    <xf numFmtId="164" fontId="0" fillId="0" borderId="2" xfId="0" applyNumberFormat="1" applyFont="1" applyFill="1" applyBorder="1" applyAlignment="1">
      <alignment wrapText="1"/>
    </xf>
    <xf numFmtId="164" fontId="0" fillId="0" borderId="2" xfId="0" applyNumberFormat="1" applyFont="1" applyBorder="1" applyAlignment="1">
      <alignment wrapText="1"/>
    </xf>
    <xf numFmtId="8" fontId="14" fillId="7" borderId="1" xfId="0" applyNumberFormat="1" applyFont="1" applyFill="1" applyBorder="1"/>
    <xf numFmtId="164" fontId="4" fillId="0" borderId="2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C46" sqref="C46"/>
    </sheetView>
  </sheetViews>
  <sheetFormatPr defaultRowHeight="15.6" x14ac:dyDescent="0.3"/>
  <cols>
    <col min="1" max="1" width="31" style="19" customWidth="1"/>
    <col min="2" max="2" width="31.33203125" style="19" customWidth="1"/>
    <col min="3" max="3" width="17.44140625" style="20" customWidth="1"/>
    <col min="4" max="4" width="12.88671875" style="1" customWidth="1"/>
    <col min="5" max="5" width="12.5546875" style="1" customWidth="1"/>
    <col min="6" max="6" width="11" bestFit="1" customWidth="1"/>
    <col min="7" max="7" width="15.33203125" customWidth="1"/>
    <col min="8" max="8" width="9.6640625" bestFit="1" customWidth="1"/>
  </cols>
  <sheetData>
    <row r="1" spans="1:5" ht="14.4" x14ac:dyDescent="0.3">
      <c r="A1" s="3"/>
      <c r="B1" s="4"/>
      <c r="C1" s="21" t="s">
        <v>21</v>
      </c>
      <c r="D1" s="22" t="s">
        <v>41</v>
      </c>
      <c r="E1" s="23" t="s">
        <v>42</v>
      </c>
    </row>
    <row r="2" spans="1:5" x14ac:dyDescent="0.3">
      <c r="A2" s="24" t="s">
        <v>22</v>
      </c>
      <c r="B2" s="5"/>
      <c r="C2" s="25"/>
      <c r="D2" s="26"/>
      <c r="E2" s="27"/>
    </row>
    <row r="3" spans="1:5" ht="72" x14ac:dyDescent="0.3">
      <c r="A3" s="6"/>
      <c r="B3" s="7" t="s">
        <v>23</v>
      </c>
      <c r="C3" s="53">
        <v>63500</v>
      </c>
      <c r="D3" s="28">
        <v>56000</v>
      </c>
      <c r="E3" s="29">
        <v>57600</v>
      </c>
    </row>
    <row r="4" spans="1:5" ht="43.2" x14ac:dyDescent="0.3">
      <c r="A4" s="8"/>
      <c r="B4" s="9" t="s">
        <v>43</v>
      </c>
      <c r="C4" s="53">
        <v>15000</v>
      </c>
      <c r="D4" s="28">
        <v>15000</v>
      </c>
      <c r="E4" s="29">
        <v>32000</v>
      </c>
    </row>
    <row r="5" spans="1:5" ht="61.8" customHeight="1" x14ac:dyDescent="0.3">
      <c r="A5" s="8"/>
      <c r="B5" s="7" t="s">
        <v>24</v>
      </c>
      <c r="C5" s="53">
        <v>54900</v>
      </c>
      <c r="D5" s="28">
        <v>45000</v>
      </c>
      <c r="E5" s="29">
        <v>45000</v>
      </c>
    </row>
    <row r="6" spans="1:5" x14ac:dyDescent="0.3">
      <c r="A6" s="8"/>
      <c r="B6" s="10" t="s">
        <v>25</v>
      </c>
      <c r="C6" s="53">
        <v>45000</v>
      </c>
      <c r="D6" s="28">
        <v>33000</v>
      </c>
      <c r="E6" s="29">
        <v>32000</v>
      </c>
    </row>
    <row r="7" spans="1:5" x14ac:dyDescent="0.3">
      <c r="A7" s="8"/>
      <c r="B7" s="10" t="s">
        <v>26</v>
      </c>
      <c r="C7" s="53">
        <v>18000</v>
      </c>
      <c r="D7" s="28">
        <v>16000</v>
      </c>
      <c r="E7" s="29">
        <v>10000</v>
      </c>
    </row>
    <row r="8" spans="1:5" x14ac:dyDescent="0.3">
      <c r="A8" s="8"/>
      <c r="B8" s="10" t="s">
        <v>27</v>
      </c>
      <c r="C8" s="53">
        <v>15000</v>
      </c>
      <c r="D8" s="26"/>
      <c r="E8" s="27"/>
    </row>
    <row r="9" spans="1:5" x14ac:dyDescent="0.3">
      <c r="A9" s="8"/>
      <c r="B9" s="10" t="s">
        <v>28</v>
      </c>
      <c r="C9" s="53">
        <v>10800</v>
      </c>
      <c r="D9" s="28">
        <v>1100</v>
      </c>
      <c r="E9" s="29">
        <v>3100</v>
      </c>
    </row>
    <row r="10" spans="1:5" x14ac:dyDescent="0.3">
      <c r="A10" s="8"/>
      <c r="B10" s="11" t="s">
        <v>29</v>
      </c>
      <c r="C10" s="54">
        <f>SUM(C3:C9)</f>
        <v>222200</v>
      </c>
      <c r="D10" s="26"/>
      <c r="E10" s="27"/>
    </row>
    <row r="11" spans="1:5" x14ac:dyDescent="0.3">
      <c r="A11" s="24" t="s">
        <v>30</v>
      </c>
      <c r="B11" s="13"/>
      <c r="C11" s="25"/>
      <c r="D11" s="26"/>
      <c r="E11" s="27"/>
    </row>
    <row r="12" spans="1:5" x14ac:dyDescent="0.3">
      <c r="A12" s="8"/>
      <c r="B12" s="14" t="s">
        <v>31</v>
      </c>
      <c r="C12" s="55"/>
      <c r="D12" s="28">
        <v>743584</v>
      </c>
      <c r="E12" s="29">
        <v>631839</v>
      </c>
    </row>
    <row r="13" spans="1:5" x14ac:dyDescent="0.3">
      <c r="A13" s="8"/>
      <c r="B13" s="15" t="s">
        <v>0</v>
      </c>
      <c r="C13" s="53">
        <v>577809</v>
      </c>
      <c r="D13" s="26"/>
      <c r="E13" s="27"/>
    </row>
    <row r="14" spans="1:5" x14ac:dyDescent="0.3">
      <c r="A14" s="8"/>
      <c r="B14" s="15" t="s">
        <v>32</v>
      </c>
      <c r="C14" s="56">
        <v>44490</v>
      </c>
      <c r="D14" s="26"/>
      <c r="E14" s="27"/>
    </row>
    <row r="15" spans="1:5" x14ac:dyDescent="0.3">
      <c r="A15" s="8"/>
      <c r="B15" s="14" t="s">
        <v>33</v>
      </c>
      <c r="C15" s="55"/>
      <c r="D15" s="26"/>
      <c r="E15" s="27"/>
    </row>
    <row r="16" spans="1:5" x14ac:dyDescent="0.3">
      <c r="A16" s="8"/>
      <c r="B16" s="16" t="s">
        <v>34</v>
      </c>
      <c r="C16" s="56">
        <v>109000</v>
      </c>
      <c r="D16" s="26"/>
      <c r="E16" s="27"/>
    </row>
    <row r="17" spans="1:10" x14ac:dyDescent="0.3">
      <c r="A17" s="8"/>
      <c r="B17" s="14" t="s">
        <v>35</v>
      </c>
      <c r="C17" s="56">
        <v>14500</v>
      </c>
      <c r="D17" s="28">
        <v>24250</v>
      </c>
      <c r="E17" s="29">
        <v>24250</v>
      </c>
    </row>
    <row r="18" spans="1:10" x14ac:dyDescent="0.3">
      <c r="A18" s="8"/>
      <c r="B18" s="11" t="s">
        <v>36</v>
      </c>
      <c r="C18" s="54">
        <f>SUM(C13:C17)</f>
        <v>745799</v>
      </c>
      <c r="D18" s="26"/>
      <c r="E18" s="35"/>
    </row>
    <row r="19" spans="1:10" x14ac:dyDescent="0.3">
      <c r="A19" s="31" t="s">
        <v>37</v>
      </c>
      <c r="B19" s="17"/>
      <c r="C19" s="54">
        <f>SUM(C18,C10)</f>
        <v>967999</v>
      </c>
      <c r="D19" s="32">
        <v>933934</v>
      </c>
      <c r="E19" s="58">
        <v>835789</v>
      </c>
    </row>
    <row r="20" spans="1:10" x14ac:dyDescent="0.3">
      <c r="A20" s="3" t="s">
        <v>38</v>
      </c>
      <c r="B20" s="8"/>
      <c r="C20" s="33"/>
      <c r="D20" s="26"/>
      <c r="E20" s="27"/>
    </row>
    <row r="21" spans="1:10" x14ac:dyDescent="0.3">
      <c r="A21" s="12" t="s">
        <v>1</v>
      </c>
      <c r="B21" s="8"/>
      <c r="C21" s="53">
        <v>545979.03</v>
      </c>
      <c r="D21" s="28">
        <v>491634.70999999996</v>
      </c>
      <c r="E21" s="29">
        <v>469005.30999999994</v>
      </c>
    </row>
    <row r="22" spans="1:10" ht="14.4" x14ac:dyDescent="0.3">
      <c r="A22" s="12" t="s">
        <v>2</v>
      </c>
      <c r="B22" s="12"/>
      <c r="C22" s="53">
        <v>44914.47</v>
      </c>
      <c r="D22" s="34">
        <v>46847.867445320706</v>
      </c>
      <c r="E22" s="35">
        <v>42741.867445320706</v>
      </c>
    </row>
    <row r="23" spans="1:10" ht="14.4" x14ac:dyDescent="0.3">
      <c r="A23" s="12" t="s">
        <v>47</v>
      </c>
      <c r="B23" s="12"/>
      <c r="C23" s="50">
        <v>21839.16</v>
      </c>
      <c r="D23" s="36"/>
      <c r="E23" s="27"/>
      <c r="F23" s="44"/>
      <c r="G23" s="44"/>
      <c r="H23" s="44"/>
      <c r="I23" s="44"/>
      <c r="J23" s="44"/>
    </row>
    <row r="24" spans="1:10" ht="14.4" x14ac:dyDescent="0.3">
      <c r="A24" s="12" t="s">
        <v>3</v>
      </c>
      <c r="B24" s="12"/>
      <c r="C24" s="53">
        <v>3200</v>
      </c>
      <c r="D24" s="26"/>
      <c r="E24" s="27"/>
      <c r="F24" s="44"/>
      <c r="G24" s="44"/>
      <c r="H24" s="44"/>
      <c r="I24" s="44"/>
      <c r="J24" s="44"/>
    </row>
    <row r="25" spans="1:10" ht="14.4" x14ac:dyDescent="0.3">
      <c r="A25" s="12" t="s">
        <v>4</v>
      </c>
      <c r="B25" s="12"/>
      <c r="C25" s="53">
        <v>3000</v>
      </c>
      <c r="D25" s="28">
        <v>4000</v>
      </c>
      <c r="E25" s="29">
        <v>4000</v>
      </c>
      <c r="F25" s="44"/>
      <c r="G25" s="44"/>
      <c r="H25" s="44"/>
      <c r="I25" s="44"/>
      <c r="J25" s="44"/>
    </row>
    <row r="26" spans="1:10" ht="14.4" x14ac:dyDescent="0.3">
      <c r="A26" s="12" t="s">
        <v>5</v>
      </c>
      <c r="B26" s="12"/>
      <c r="C26" s="53">
        <v>45316.26</v>
      </c>
      <c r="D26" s="28">
        <v>34239.660000000003</v>
      </c>
      <c r="E26" s="29">
        <v>29737</v>
      </c>
      <c r="F26" s="2"/>
      <c r="G26" s="46"/>
      <c r="H26" s="2"/>
      <c r="I26" s="44"/>
      <c r="J26" s="44"/>
    </row>
    <row r="27" spans="1:10" ht="14.4" x14ac:dyDescent="0.3">
      <c r="A27" s="12" t="s">
        <v>6</v>
      </c>
      <c r="B27" s="12"/>
      <c r="C27" s="53">
        <v>65800</v>
      </c>
      <c r="D27" s="28">
        <v>81500</v>
      </c>
      <c r="E27" s="29">
        <v>81000</v>
      </c>
      <c r="F27" s="44"/>
      <c r="G27" s="44"/>
      <c r="H27" s="44"/>
      <c r="I27" s="44"/>
      <c r="J27" s="44"/>
    </row>
    <row r="28" spans="1:10" ht="14.4" x14ac:dyDescent="0.3">
      <c r="A28" s="12" t="s">
        <v>7</v>
      </c>
      <c r="B28" s="12"/>
      <c r="C28" s="53">
        <v>53421.87</v>
      </c>
      <c r="D28" s="28">
        <v>49440</v>
      </c>
      <c r="E28" s="29">
        <v>48000</v>
      </c>
      <c r="F28" s="44"/>
      <c r="G28" s="44"/>
      <c r="H28" s="44"/>
      <c r="I28" s="44"/>
      <c r="J28" s="44"/>
    </row>
    <row r="29" spans="1:10" ht="14.4" x14ac:dyDescent="0.3">
      <c r="A29" s="12" t="s">
        <v>8</v>
      </c>
      <c r="B29" s="12"/>
      <c r="C29" s="53">
        <v>8600</v>
      </c>
      <c r="D29" s="28">
        <v>8200</v>
      </c>
      <c r="E29" s="29">
        <v>9200</v>
      </c>
      <c r="F29" s="44"/>
      <c r="G29" s="44"/>
      <c r="H29" s="44"/>
      <c r="I29" s="44"/>
      <c r="J29" s="44"/>
    </row>
    <row r="30" spans="1:10" ht="14.4" x14ac:dyDescent="0.3">
      <c r="A30" s="12" t="s">
        <v>9</v>
      </c>
      <c r="B30" s="12"/>
      <c r="C30" s="53">
        <v>6950</v>
      </c>
      <c r="D30" s="28">
        <v>8200</v>
      </c>
      <c r="E30" s="29">
        <v>7608.41</v>
      </c>
    </row>
    <row r="31" spans="1:10" ht="14.4" x14ac:dyDescent="0.3">
      <c r="A31" s="12" t="s">
        <v>10</v>
      </c>
      <c r="B31" s="12"/>
      <c r="C31" s="53">
        <v>2433.4700000000003</v>
      </c>
      <c r="D31" s="28">
        <v>1700</v>
      </c>
      <c r="E31" s="29">
        <v>3500</v>
      </c>
    </row>
    <row r="32" spans="1:10" ht="14.4" x14ac:dyDescent="0.3">
      <c r="A32" s="12" t="s">
        <v>11</v>
      </c>
      <c r="B32" s="12"/>
      <c r="C32" s="53">
        <v>12791.369999999999</v>
      </c>
      <c r="D32" s="28">
        <v>13500</v>
      </c>
      <c r="E32" s="29">
        <v>11500</v>
      </c>
    </row>
    <row r="33" spans="1:8" ht="14.4" x14ac:dyDescent="0.3">
      <c r="A33" s="12" t="s">
        <v>12</v>
      </c>
      <c r="B33" s="12"/>
      <c r="C33" s="53">
        <v>16800</v>
      </c>
      <c r="D33" s="28">
        <v>15500</v>
      </c>
      <c r="E33" s="29">
        <v>13027.25</v>
      </c>
    </row>
    <row r="34" spans="1:8" ht="14.4" x14ac:dyDescent="0.3">
      <c r="A34" s="12" t="s">
        <v>13</v>
      </c>
      <c r="B34" s="12"/>
      <c r="C34" s="53">
        <v>16621.07</v>
      </c>
      <c r="D34" s="28">
        <v>15550</v>
      </c>
      <c r="E34" s="29">
        <v>15550</v>
      </c>
    </row>
    <row r="35" spans="1:8" ht="14.4" x14ac:dyDescent="0.3">
      <c r="A35" s="12" t="s">
        <v>14</v>
      </c>
      <c r="B35" s="12"/>
      <c r="C35" s="53">
        <v>1766.09</v>
      </c>
      <c r="D35" s="28">
        <v>2000</v>
      </c>
      <c r="E35" s="29">
        <v>2700</v>
      </c>
    </row>
    <row r="36" spans="1:8" ht="14.4" x14ac:dyDescent="0.3">
      <c r="A36" s="12" t="s">
        <v>15</v>
      </c>
      <c r="B36" s="12"/>
      <c r="C36" s="53">
        <v>4725.17</v>
      </c>
      <c r="D36" s="28">
        <v>2500</v>
      </c>
      <c r="E36" s="29">
        <v>3000</v>
      </c>
    </row>
    <row r="37" spans="1:8" ht="14.4" x14ac:dyDescent="0.3">
      <c r="A37" s="12" t="s">
        <v>16</v>
      </c>
      <c r="B37" s="12"/>
      <c r="C37" s="53">
        <v>18080.760000000002</v>
      </c>
      <c r="D37" s="34">
        <v>16000</v>
      </c>
      <c r="E37" s="35">
        <v>6100</v>
      </c>
    </row>
    <row r="38" spans="1:8" ht="14.4" x14ac:dyDescent="0.3">
      <c r="A38" s="12" t="s">
        <v>17</v>
      </c>
      <c r="B38" s="12"/>
      <c r="C38" s="53">
        <v>9139</v>
      </c>
      <c r="D38" s="28">
        <v>20639</v>
      </c>
      <c r="E38" s="29">
        <v>19639</v>
      </c>
    </row>
    <row r="39" spans="1:8" ht="14.4" x14ac:dyDescent="0.3">
      <c r="A39" s="12" t="s">
        <v>18</v>
      </c>
      <c r="B39" s="12"/>
      <c r="C39" s="53">
        <v>147875</v>
      </c>
      <c r="D39" s="28">
        <v>113350</v>
      </c>
      <c r="E39" s="29">
        <v>61575</v>
      </c>
      <c r="F39" s="44"/>
      <c r="G39" s="44"/>
      <c r="H39" s="44"/>
    </row>
    <row r="40" spans="1:8" ht="14.4" x14ac:dyDescent="0.3">
      <c r="A40" s="12" t="s">
        <v>19</v>
      </c>
      <c r="B40" s="12"/>
      <c r="C40" s="53">
        <v>4413.1400000000003</v>
      </c>
      <c r="D40" s="28">
        <v>3000</v>
      </c>
      <c r="E40" s="29">
        <v>4000</v>
      </c>
      <c r="F40" s="44"/>
      <c r="G40" s="44"/>
      <c r="H40" s="44"/>
    </row>
    <row r="41" spans="1:8" ht="14.4" x14ac:dyDescent="0.3">
      <c r="A41" s="12" t="s">
        <v>40</v>
      </c>
      <c r="B41" s="12"/>
      <c r="C41" s="53">
        <v>9685</v>
      </c>
      <c r="D41" s="28">
        <v>500</v>
      </c>
      <c r="E41" s="29">
        <v>500</v>
      </c>
      <c r="F41" s="2"/>
      <c r="G41" s="44"/>
      <c r="H41" s="2"/>
    </row>
    <row r="42" spans="1:8" ht="14.4" x14ac:dyDescent="0.3">
      <c r="A42" s="12" t="s">
        <v>48</v>
      </c>
      <c r="B42" s="12"/>
      <c r="C42" s="53"/>
      <c r="D42" s="36">
        <v>5325</v>
      </c>
      <c r="E42" s="29">
        <v>2000</v>
      </c>
      <c r="F42" s="44"/>
      <c r="G42" s="44"/>
      <c r="H42" s="44"/>
    </row>
    <row r="43" spans="1:8" x14ac:dyDescent="0.3">
      <c r="A43" s="37" t="s">
        <v>20</v>
      </c>
      <c r="B43" s="18"/>
      <c r="C43" s="38">
        <f>SUM(C21:C41)</f>
        <v>1043350.86</v>
      </c>
      <c r="D43" s="32">
        <v>933826.2374453207</v>
      </c>
      <c r="E43" s="29">
        <v>834383.83744532068</v>
      </c>
      <c r="F43" s="44"/>
      <c r="G43" s="45"/>
      <c r="H43" s="2"/>
    </row>
    <row r="44" spans="1:8" x14ac:dyDescent="0.3">
      <c r="A44" s="47" t="s">
        <v>51</v>
      </c>
      <c r="B44" s="48"/>
      <c r="C44" s="49">
        <f>C19-C43</f>
        <v>-75351.859999999986</v>
      </c>
      <c r="D44" s="32"/>
      <c r="E44" s="29"/>
      <c r="F44" s="44"/>
      <c r="G44" s="45"/>
      <c r="H44" s="2"/>
    </row>
    <row r="45" spans="1:8" ht="31.2" x14ac:dyDescent="0.3">
      <c r="A45" s="24" t="s">
        <v>50</v>
      </c>
      <c r="B45" s="13"/>
      <c r="C45" s="25"/>
      <c r="D45" s="32"/>
      <c r="E45" s="29"/>
      <c r="F45" s="44"/>
      <c r="G45" s="45"/>
      <c r="H45" s="2"/>
    </row>
    <row r="46" spans="1:8" ht="15" customHeight="1" x14ac:dyDescent="0.3">
      <c r="A46" s="8"/>
      <c r="B46" s="10" t="s">
        <v>44</v>
      </c>
      <c r="C46" s="59">
        <v>25000</v>
      </c>
      <c r="D46" s="26"/>
      <c r="E46" s="27"/>
      <c r="F46" s="44"/>
      <c r="G46" s="44"/>
      <c r="H46" s="44"/>
    </row>
    <row r="47" spans="1:8" ht="28.8" x14ac:dyDescent="0.3">
      <c r="A47" s="8"/>
      <c r="B47" s="10" t="s">
        <v>45</v>
      </c>
      <c r="C47" s="57">
        <v>27500</v>
      </c>
      <c r="D47" s="26"/>
      <c r="E47" s="27"/>
      <c r="F47" s="44"/>
      <c r="G47" s="44"/>
      <c r="H47" s="44"/>
    </row>
    <row r="48" spans="1:8" x14ac:dyDescent="0.3">
      <c r="A48" s="8"/>
      <c r="B48" s="30" t="s">
        <v>46</v>
      </c>
      <c r="C48" s="57">
        <v>21839.16</v>
      </c>
      <c r="D48" s="26"/>
      <c r="E48" s="27"/>
      <c r="F48" s="44"/>
      <c r="G48" s="44"/>
      <c r="H48" s="44"/>
    </row>
    <row r="49" spans="1:8" x14ac:dyDescent="0.3">
      <c r="A49" s="37" t="s">
        <v>49</v>
      </c>
      <c r="B49" s="18"/>
      <c r="C49" s="38">
        <f>SUM(C46:C48)</f>
        <v>74339.16</v>
      </c>
      <c r="D49" s="32"/>
      <c r="E49" s="29"/>
      <c r="F49" s="44"/>
      <c r="G49" s="45"/>
      <c r="H49" s="2"/>
    </row>
    <row r="50" spans="1:8" x14ac:dyDescent="0.3">
      <c r="A50" s="47" t="s">
        <v>39</v>
      </c>
      <c r="B50" s="48"/>
      <c r="C50" s="49">
        <f>C44+C49</f>
        <v>-1012.6999999999825</v>
      </c>
      <c r="D50" s="32">
        <v>107.76255467929801</v>
      </c>
      <c r="E50" s="29">
        <v>1405.1625546793221</v>
      </c>
      <c r="F50" s="44"/>
      <c r="G50" s="44"/>
      <c r="H50" s="44"/>
    </row>
    <row r="51" spans="1:8" x14ac:dyDescent="0.3">
      <c r="F51" s="44"/>
      <c r="G51" s="44"/>
      <c r="H51" s="44"/>
    </row>
    <row r="52" spans="1:8" ht="14.4" x14ac:dyDescent="0.3">
      <c r="A52" s="39"/>
      <c r="B52" s="39"/>
      <c r="C52" s="51"/>
      <c r="D52" s="40"/>
      <c r="E52" s="40"/>
      <c r="F52" s="44"/>
      <c r="G52" s="44"/>
      <c r="H52" s="44"/>
    </row>
    <row r="53" spans="1:8" ht="14.4" x14ac:dyDescent="0.3">
      <c r="A53" s="39"/>
      <c r="B53" s="41"/>
      <c r="C53" s="52"/>
      <c r="D53" s="40"/>
      <c r="E53" s="40"/>
    </row>
    <row r="54" spans="1:8" ht="14.4" x14ac:dyDescent="0.3">
      <c r="A54" s="39"/>
      <c r="B54" s="42"/>
      <c r="C54" s="52"/>
      <c r="D54" s="40"/>
      <c r="E54" s="40"/>
    </row>
    <row r="55" spans="1:8" ht="14.4" x14ac:dyDescent="0.3">
      <c r="C55" s="43"/>
      <c r="D55" s="40"/>
      <c r="E55" s="40"/>
    </row>
    <row r="56" spans="1:8" ht="14.4" x14ac:dyDescent="0.3">
      <c r="A56" s="39"/>
      <c r="B56" s="41"/>
      <c r="C56" s="51"/>
      <c r="D56" s="40"/>
      <c r="E56" s="40"/>
    </row>
    <row r="57" spans="1:8" ht="14.4" x14ac:dyDescent="0.3">
      <c r="C57" s="5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 rev and exp REV</vt:lpstr>
    </vt:vector>
  </TitlesOfParts>
  <Company>Brain Injury Association of Virginia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Test</dc:creator>
  <cp:lastModifiedBy>Anne Test</cp:lastModifiedBy>
  <dcterms:created xsi:type="dcterms:W3CDTF">2022-06-28T14:55:42Z</dcterms:created>
  <dcterms:modified xsi:type="dcterms:W3CDTF">2022-07-26T17:24:28Z</dcterms:modified>
</cp:coreProperties>
</file>