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X:\Fiscal-Current+7 Yrs\Budget\FY21-22\"/>
    </mc:Choice>
  </mc:AlternateContent>
  <bookViews>
    <workbookView xWindow="0" yWindow="0" windowWidth="23040" windowHeight="9390"/>
  </bookViews>
  <sheets>
    <sheet name="FY22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7" i="2" l="1"/>
  <c r="G41" i="2"/>
  <c r="G42" i="2"/>
  <c r="G43" i="2"/>
  <c r="G44" i="2"/>
  <c r="G45" i="2"/>
  <c r="G46" i="2"/>
  <c r="G47" i="2"/>
  <c r="G40" i="2"/>
  <c r="F49" i="2" l="1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F14" i="2"/>
  <c r="G10" i="2"/>
  <c r="G11" i="2"/>
  <c r="G12" i="2"/>
  <c r="G13" i="2"/>
  <c r="G3" i="2"/>
  <c r="G4" i="2"/>
  <c r="G5" i="2"/>
  <c r="G6" i="2"/>
  <c r="G7" i="2"/>
  <c r="G8" i="2"/>
  <c r="G9" i="2"/>
  <c r="G2" i="2"/>
  <c r="G18" i="2"/>
  <c r="F50" i="2" l="1"/>
  <c r="E49" i="2" l="1"/>
  <c r="C49" i="2"/>
  <c r="D14" i="2"/>
  <c r="C50" i="2" l="1"/>
  <c r="E14" i="2"/>
  <c r="G14" i="2" s="1"/>
  <c r="E50" i="2" l="1"/>
  <c r="D49" i="2"/>
  <c r="G49" i="2" s="1"/>
  <c r="F51" i="2" s="1"/>
  <c r="E51" i="2" l="1"/>
  <c r="C51" i="2"/>
  <c r="G50" i="2"/>
  <c r="D51" i="2"/>
  <c r="D50" i="2"/>
</calcChain>
</file>

<file path=xl/comments1.xml><?xml version="1.0" encoding="utf-8"?>
<comments xmlns="http://schemas.openxmlformats.org/spreadsheetml/2006/main">
  <authors>
    <author>Laura Bennett</author>
  </authors>
  <commentList>
    <comment ref="E3" authorId="0" shapeId="0">
      <text>
        <r>
          <rPr>
            <b/>
            <sz val="9"/>
            <color indexed="81"/>
            <rFont val="Tahoma"/>
            <family val="2"/>
          </rPr>
          <t>Laura Bennett:</t>
        </r>
        <r>
          <rPr>
            <sz val="9"/>
            <color indexed="81"/>
            <rFont val="Tahoma"/>
            <family val="2"/>
          </rPr>
          <t xml:space="preserve">
Mission Partners
MH
Virtual events</t>
        </r>
      </text>
    </comment>
    <comment ref="E4" authorId="0" shapeId="0">
      <text>
        <r>
          <rPr>
            <b/>
            <sz val="9"/>
            <color indexed="81"/>
            <rFont val="Tahoma"/>
            <family val="2"/>
          </rPr>
          <t>Laura Bennett:</t>
        </r>
        <r>
          <rPr>
            <sz val="9"/>
            <color indexed="81"/>
            <rFont val="Tahoma"/>
            <family val="2"/>
          </rPr>
          <t xml:space="preserve">
MH</t>
        </r>
      </text>
    </comment>
    <comment ref="E5" authorId="0" shapeId="0">
      <text>
        <r>
          <rPr>
            <b/>
            <sz val="9"/>
            <color indexed="81"/>
            <rFont val="Tahoma"/>
            <family val="2"/>
          </rPr>
          <t>Laura Bennett:</t>
        </r>
        <r>
          <rPr>
            <sz val="9"/>
            <color indexed="81"/>
            <rFont val="Tahoma"/>
            <family val="2"/>
          </rPr>
          <t xml:space="preserve">
RMS @$7k, camp, trainings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>Laura Bennett:</t>
        </r>
        <r>
          <rPr>
            <sz val="9"/>
            <color indexed="81"/>
            <rFont val="Tahoma"/>
            <family val="2"/>
          </rPr>
          <t xml:space="preserve">
Sheltering Arms, Dominion, WaWa, Xmas Mother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</rPr>
          <t>Laura Bennett:</t>
        </r>
        <r>
          <rPr>
            <sz val="9"/>
            <color indexed="81"/>
            <rFont val="Tahoma"/>
            <family val="2"/>
          </rPr>
          <t xml:space="preserve">
Dashielle
Camp</t>
        </r>
      </text>
    </comment>
    <comment ref="E21" authorId="0" shapeId="0">
      <text>
        <r>
          <rPr>
            <b/>
            <sz val="9"/>
            <color indexed="81"/>
            <rFont val="Tahoma"/>
            <family val="2"/>
          </rPr>
          <t>Laura Bennett:</t>
        </r>
        <r>
          <rPr>
            <sz val="9"/>
            <color indexed="81"/>
            <rFont val="Tahoma"/>
            <family val="2"/>
          </rPr>
          <t xml:space="preserve">
Employees to cover 25% of their policies</t>
        </r>
      </text>
    </comment>
    <comment ref="C24" authorId="0" shapeId="0">
      <text>
        <r>
          <rPr>
            <b/>
            <sz val="9"/>
            <color indexed="81"/>
            <rFont val="Tahoma"/>
            <family val="2"/>
          </rPr>
          <t>Laura Bennett:</t>
        </r>
        <r>
          <rPr>
            <sz val="9"/>
            <color indexed="81"/>
            <rFont val="Tahoma"/>
            <family val="2"/>
          </rPr>
          <t xml:space="preserve">
Making Hdwy</t>
        </r>
      </text>
    </comment>
    <comment ref="E24" authorId="0" shapeId="0">
      <text>
        <r>
          <rPr>
            <b/>
            <sz val="9"/>
            <color indexed="81"/>
            <rFont val="Tahoma"/>
            <family val="2"/>
          </rPr>
          <t>Laura Bennett:</t>
        </r>
        <r>
          <rPr>
            <sz val="9"/>
            <color indexed="81"/>
            <rFont val="Tahoma"/>
            <family val="2"/>
          </rPr>
          <t xml:space="preserve">
camp
Golf
Legacy dinner
camp storage unit</t>
        </r>
      </text>
    </comment>
    <comment ref="E26" authorId="0" shapeId="0">
      <text>
        <r>
          <rPr>
            <b/>
            <sz val="9"/>
            <color indexed="81"/>
            <rFont val="Tahoma"/>
            <family val="2"/>
          </rPr>
          <t>Laura Bennett:</t>
        </r>
        <r>
          <rPr>
            <sz val="9"/>
            <color indexed="81"/>
            <rFont val="Tahoma"/>
            <family val="2"/>
          </rPr>
          <t xml:space="preserve">
inc camp 4k</t>
        </r>
      </text>
    </comment>
    <comment ref="E27" authorId="0" shapeId="0">
      <text>
        <r>
          <rPr>
            <b/>
            <sz val="9"/>
            <color indexed="81"/>
            <rFont val="Tahoma"/>
            <family val="2"/>
          </rPr>
          <t>Laura Bennett:</t>
        </r>
        <r>
          <rPr>
            <sz val="9"/>
            <color indexed="81"/>
            <rFont val="Tahoma"/>
            <family val="2"/>
          </rPr>
          <t xml:space="preserve">
Annual Appeal
Legacy</t>
        </r>
      </text>
    </comment>
    <comment ref="C29" authorId="0" shapeId="0">
      <text>
        <r>
          <rPr>
            <b/>
            <sz val="9"/>
            <color indexed="81"/>
            <rFont val="Tahoma"/>
            <family val="2"/>
          </rPr>
          <t>Laura Bennett:</t>
        </r>
        <r>
          <rPr>
            <sz val="9"/>
            <color indexed="81"/>
            <rFont val="Tahoma"/>
            <family val="2"/>
          </rPr>
          <t xml:space="preserve">
tekrva
copier
pitney bowes
vpn software (650)</t>
        </r>
      </text>
    </comment>
    <comment ref="C30" authorId="0" shapeId="0">
      <text>
        <r>
          <rPr>
            <b/>
            <sz val="9"/>
            <color indexed="81"/>
            <rFont val="Tahoma"/>
            <family val="2"/>
          </rPr>
          <t>Laura Bennett:</t>
        </r>
        <r>
          <rPr>
            <sz val="9"/>
            <color indexed="81"/>
            <rFont val="Tahoma"/>
            <family val="2"/>
          </rPr>
          <t xml:space="preserve">
Apsona
Timesheets
Constant Contact
Adobe Suite
Memberpath (website)
Comcast
Verizon
Powtoon
Formstack</t>
        </r>
      </text>
    </comment>
    <comment ref="C31" authorId="0" shapeId="0">
      <text>
        <r>
          <rPr>
            <b/>
            <sz val="9"/>
            <color indexed="81"/>
            <rFont val="Tahoma"/>
            <family val="2"/>
          </rPr>
          <t>Laura Bennett:</t>
        </r>
        <r>
          <rPr>
            <sz val="9"/>
            <color indexed="81"/>
            <rFont val="Tahoma"/>
            <family val="2"/>
          </rPr>
          <t xml:space="preserve">
BIAA, NASHIA, ASAE</t>
        </r>
      </text>
    </comment>
    <comment ref="E31" authorId="0" shapeId="0">
      <text>
        <r>
          <rPr>
            <b/>
            <sz val="9"/>
            <color indexed="81"/>
            <rFont val="Tahoma"/>
            <family val="2"/>
          </rPr>
          <t>Laura Bennett:</t>
        </r>
        <r>
          <rPr>
            <sz val="9"/>
            <color indexed="81"/>
            <rFont val="Tahoma"/>
            <family val="2"/>
          </rPr>
          <t xml:space="preserve">
ASAE</t>
        </r>
      </text>
    </comment>
    <comment ref="C32" authorId="0" shapeId="0">
      <text>
        <r>
          <rPr>
            <b/>
            <sz val="9"/>
            <color indexed="81"/>
            <rFont val="Tahoma"/>
            <family val="2"/>
          </rPr>
          <t>Laura Bennett:</t>
        </r>
        <r>
          <rPr>
            <sz val="9"/>
            <color indexed="81"/>
            <rFont val="Tahoma"/>
            <family val="2"/>
          </rPr>
          <t xml:space="preserve">
NASHIA
BIAA
</t>
        </r>
      </text>
    </comment>
    <comment ref="C37" authorId="0" shapeId="0">
      <text>
        <r>
          <rPr>
            <b/>
            <sz val="9"/>
            <color indexed="81"/>
            <rFont val="Tahoma"/>
            <family val="2"/>
          </rPr>
          <t>Laura Bennett:</t>
        </r>
        <r>
          <rPr>
            <sz val="9"/>
            <color indexed="81"/>
            <rFont val="Tahoma"/>
            <family val="2"/>
          </rPr>
          <t xml:space="preserve">
Adage-BI First</t>
        </r>
      </text>
    </comment>
    <comment ref="C38" authorId="0" shapeId="0">
      <text>
        <r>
          <rPr>
            <b/>
            <sz val="9"/>
            <color indexed="81"/>
            <rFont val="Tahoma"/>
            <family val="2"/>
          </rPr>
          <t>Laura Bennett:</t>
        </r>
        <r>
          <rPr>
            <sz val="9"/>
            <color indexed="81"/>
            <rFont val="Tahoma"/>
            <family val="2"/>
          </rPr>
          <t xml:space="preserve">
BIDS, MH</t>
        </r>
      </text>
    </comment>
    <comment ref="E38" authorId="0" shapeId="0">
      <text>
        <r>
          <rPr>
            <b/>
            <sz val="9"/>
            <color indexed="81"/>
            <rFont val="Tahoma"/>
            <family val="2"/>
          </rPr>
          <t>Laura Bennett:</t>
        </r>
        <r>
          <rPr>
            <sz val="9"/>
            <color indexed="81"/>
            <rFont val="Tahoma"/>
            <family val="2"/>
          </rPr>
          <t xml:space="preserve">
Camp counselors</t>
        </r>
      </text>
    </comment>
    <comment ref="C39" authorId="0" shapeId="0">
      <text>
        <r>
          <rPr>
            <b/>
            <sz val="9"/>
            <color indexed="81"/>
            <rFont val="Tahoma"/>
            <family val="2"/>
          </rPr>
          <t>Laura Bennett:</t>
        </r>
        <r>
          <rPr>
            <sz val="9"/>
            <color indexed="81"/>
            <rFont val="Tahoma"/>
            <family val="2"/>
          </rPr>
          <t xml:space="preserve">
Tinker HR (1500)
B2L-Part
RCG (24k)
IT4Causes
</t>
        </r>
      </text>
    </comment>
    <comment ref="E39" authorId="0" shapeId="0">
      <text>
        <r>
          <rPr>
            <b/>
            <sz val="9"/>
            <color indexed="81"/>
            <rFont val="Tahoma"/>
            <family val="2"/>
          </rPr>
          <t>Laura Bennett:</t>
        </r>
        <r>
          <rPr>
            <sz val="9"/>
            <color indexed="81"/>
            <rFont val="Tahoma"/>
            <family val="2"/>
          </rPr>
          <t xml:space="preserve">
Camp Leaders 5500
B2L partial
</t>
        </r>
      </text>
    </comment>
    <comment ref="F39" authorId="0" shapeId="0">
      <text>
        <r>
          <rPr>
            <b/>
            <sz val="9"/>
            <color indexed="81"/>
            <rFont val="Tahoma"/>
            <family val="2"/>
          </rPr>
          <t>Laura Bennett:</t>
        </r>
        <r>
          <rPr>
            <sz val="9"/>
            <color indexed="81"/>
            <rFont val="Tahoma"/>
            <family val="2"/>
          </rPr>
          <t xml:space="preserve">
Incentive payments to providers</t>
        </r>
      </text>
    </comment>
    <comment ref="E46" authorId="0" shapeId="0">
      <text>
        <r>
          <rPr>
            <b/>
            <sz val="9"/>
            <color indexed="81"/>
            <rFont val="Tahoma"/>
            <family val="2"/>
          </rPr>
          <t>Laura Bennett:</t>
        </r>
        <r>
          <rPr>
            <sz val="9"/>
            <color indexed="81"/>
            <rFont val="Tahoma"/>
            <family val="2"/>
          </rPr>
          <t xml:space="preserve">
Wellness initiative($400)
Community Health App
DACS App Fees
Lobbying 
SCC</t>
        </r>
      </text>
    </comment>
    <comment ref="E47" authorId="0" shapeId="0">
      <text>
        <r>
          <rPr>
            <b/>
            <sz val="9"/>
            <color indexed="81"/>
            <rFont val="Tahoma"/>
            <family val="2"/>
          </rPr>
          <t>Laura Bennett:</t>
        </r>
        <r>
          <rPr>
            <sz val="9"/>
            <color indexed="81"/>
            <rFont val="Tahoma"/>
            <family val="2"/>
          </rPr>
          <t xml:space="preserve">
Dana, Lauren-ACBIS</t>
        </r>
      </text>
    </comment>
  </commentList>
</comments>
</file>

<file path=xl/sharedStrings.xml><?xml version="1.0" encoding="utf-8"?>
<sst xmlns="http://schemas.openxmlformats.org/spreadsheetml/2006/main" count="53" uniqueCount="52">
  <si>
    <t>Income</t>
  </si>
  <si>
    <t>BIRN Contract</t>
  </si>
  <si>
    <t>FED Grant</t>
  </si>
  <si>
    <t>BIAV</t>
  </si>
  <si>
    <t>Donations</t>
  </si>
  <si>
    <t>Sponsorships/Exhibits</t>
  </si>
  <si>
    <t>Event Registrations</t>
  </si>
  <si>
    <t>Program Fees</t>
  </si>
  <si>
    <t>Membership Dues</t>
  </si>
  <si>
    <t>Third Party Fundraisers</t>
  </si>
  <si>
    <t>Workplace Giving/Federated Campaigns</t>
  </si>
  <si>
    <t>Restricted Income</t>
  </si>
  <si>
    <t>Grants</t>
  </si>
  <si>
    <t>Restricted Donations</t>
  </si>
  <si>
    <t>Dividend and Interest Income</t>
  </si>
  <si>
    <t>In-Kind Donations</t>
  </si>
  <si>
    <t>Total Income</t>
  </si>
  <si>
    <t>Expense</t>
  </si>
  <si>
    <t>Bank Service Charges</t>
  </si>
  <si>
    <t>Salaries</t>
  </si>
  <si>
    <t>Benefits</t>
  </si>
  <si>
    <t>Dental Insurance</t>
  </si>
  <si>
    <t>Health Insurance</t>
  </si>
  <si>
    <t>Life Insurance</t>
  </si>
  <si>
    <t>Payroll taxes</t>
  </si>
  <si>
    <t>Site Rentals</t>
  </si>
  <si>
    <t>Office Rent</t>
  </si>
  <si>
    <t>Supplies</t>
  </si>
  <si>
    <t>Postage and Mailing Services</t>
  </si>
  <si>
    <t>Printing and Reproduction</t>
  </si>
  <si>
    <t>Equipment/Leases/Maintenance</t>
  </si>
  <si>
    <t>Telecommunications</t>
  </si>
  <si>
    <t>Dues and Subscriptions</t>
  </si>
  <si>
    <t>Staff Development and Training</t>
  </si>
  <si>
    <t>Public Relations and Marketing</t>
  </si>
  <si>
    <t>Organizational Expenses</t>
  </si>
  <si>
    <t>Worker's Comp</t>
  </si>
  <si>
    <t>Liability Insurance</t>
  </si>
  <si>
    <t>Licenses and Permits</t>
  </si>
  <si>
    <t>Scholarships/stipends</t>
  </si>
  <si>
    <t>Professional Fees</t>
  </si>
  <si>
    <t>Travel</t>
  </si>
  <si>
    <t>Meals - Per Diem</t>
  </si>
  <si>
    <t>Lodging</t>
  </si>
  <si>
    <t>Mileage</t>
  </si>
  <si>
    <t>Other Transportation</t>
  </si>
  <si>
    <t>Meals and Entertainment</t>
  </si>
  <si>
    <t>Miscellaneous</t>
  </si>
  <si>
    <t>NET (REVENUE - EXPENSE)</t>
  </si>
  <si>
    <t>Training Expense</t>
  </si>
  <si>
    <t>FY22 Budget</t>
  </si>
  <si>
    <t>VDH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</si>
</sst>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/>
  </cellStyleXfs>
  <cellXfs count="21">
    <xf numFmtId="0" fontId="0" fillId="0" borderId="0" xfId="0"/>
    <xf numFmtId="0" fontId="0" fillId="0" borderId="0" xfId="0"/>
    <xf numFmtId="0" fontId="0" fillId="0" borderId="1" xfId="0" applyFill="1" applyBorder="1"/>
    <xf numFmtId="0" fontId="2" fillId="0" borderId="1" xfId="0" applyFont="1" applyFill="1" applyBorder="1"/>
    <xf numFmtId="0" fontId="2" fillId="0" borderId="1" xfId="0" applyFont="1" applyBorder="1"/>
    <xf numFmtId="0" fontId="0" fillId="0" borderId="2" xfId="0" applyFill="1" applyBorder="1"/>
    <xf numFmtId="8" fontId="2" fillId="2" borderId="1" xfId="0" applyNumberFormat="1" applyFont="1" applyFill="1" applyBorder="1" applyAlignment="1">
      <alignment wrapText="1"/>
    </xf>
    <xf numFmtId="8" fontId="0" fillId="2" borderId="1" xfId="0" applyNumberFormat="1" applyFill="1" applyBorder="1"/>
    <xf numFmtId="0" fontId="0" fillId="2" borderId="1" xfId="0" applyFill="1" applyBorder="1"/>
    <xf numFmtId="8" fontId="0" fillId="2" borderId="3" xfId="0" applyNumberFormat="1" applyFill="1" applyBorder="1"/>
    <xf numFmtId="8" fontId="2" fillId="2" borderId="3" xfId="0" applyNumberFormat="1" applyFont="1" applyFill="1" applyBorder="1" applyAlignment="1">
      <alignment wrapText="1"/>
    </xf>
    <xf numFmtId="8" fontId="2" fillId="2" borderId="1" xfId="0" applyNumberFormat="1" applyFont="1" applyFill="1" applyBorder="1"/>
    <xf numFmtId="8" fontId="2" fillId="2" borderId="3" xfId="0" applyNumberFormat="1" applyFont="1" applyFill="1" applyBorder="1"/>
    <xf numFmtId="0" fontId="0" fillId="2" borderId="0" xfId="0" applyFill="1"/>
    <xf numFmtId="44" fontId="0" fillId="2" borderId="1" xfId="1" applyFont="1" applyFill="1" applyBorder="1"/>
    <xf numFmtId="8" fontId="2" fillId="3" borderId="3" xfId="0" applyNumberFormat="1" applyFont="1" applyFill="1" applyBorder="1" applyAlignment="1">
      <alignment wrapText="1"/>
    </xf>
    <xf numFmtId="8" fontId="0" fillId="3" borderId="3" xfId="0" applyNumberFormat="1" applyFill="1" applyBorder="1"/>
    <xf numFmtId="8" fontId="2" fillId="3" borderId="3" xfId="0" applyNumberFormat="1" applyFont="1" applyFill="1" applyBorder="1"/>
    <xf numFmtId="0" fontId="0" fillId="3" borderId="0" xfId="0" applyFill="1"/>
    <xf numFmtId="9" fontId="0" fillId="2" borderId="0" xfId="0" applyNumberFormat="1" applyFill="1"/>
    <xf numFmtId="0" fontId="0" fillId="0" borderId="0" xfId="0" applyFill="1"/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tabSelected="1" zoomScale="90" zoomScaleNormal="90" workbookViewId="0">
      <pane ySplit="1" topLeftCell="A11" activePane="bottomLeft" state="frozen"/>
      <selection pane="bottomLeft" activeCell="J28" sqref="J28"/>
    </sheetView>
  </sheetViews>
  <sheetFormatPr defaultRowHeight="15" x14ac:dyDescent="0.25"/>
  <cols>
    <col min="1" max="1" width="6.5703125" customWidth="1"/>
    <col min="2" max="2" width="28.28515625" customWidth="1"/>
    <col min="3" max="3" width="16.85546875" style="13" customWidth="1"/>
    <col min="4" max="4" width="14.5703125" style="13" customWidth="1"/>
    <col min="5" max="6" width="16" style="13" customWidth="1"/>
    <col min="7" max="7" width="16" style="18" customWidth="1"/>
  </cols>
  <sheetData>
    <row r="1" spans="1:7" x14ac:dyDescent="0.25">
      <c r="A1" s="1"/>
      <c r="B1" s="4" t="s">
        <v>0</v>
      </c>
      <c r="C1" s="6" t="s">
        <v>1</v>
      </c>
      <c r="D1" s="6" t="s">
        <v>2</v>
      </c>
      <c r="E1" s="6" t="s">
        <v>3</v>
      </c>
      <c r="F1" s="10" t="s">
        <v>51</v>
      </c>
      <c r="G1" s="15" t="s">
        <v>50</v>
      </c>
    </row>
    <row r="2" spans="1:7" x14ac:dyDescent="0.25">
      <c r="A2" s="2">
        <v>4010</v>
      </c>
      <c r="B2" s="2" t="s">
        <v>4</v>
      </c>
      <c r="C2" s="7"/>
      <c r="D2" s="7"/>
      <c r="E2" s="7">
        <v>33000</v>
      </c>
      <c r="F2" s="9"/>
      <c r="G2" s="16">
        <f>SUM(C2:F2)</f>
        <v>33000</v>
      </c>
    </row>
    <row r="3" spans="1:7" x14ac:dyDescent="0.25">
      <c r="A3" s="2">
        <v>4020</v>
      </c>
      <c r="B3" s="2" t="s">
        <v>5</v>
      </c>
      <c r="C3" s="7"/>
      <c r="D3" s="7"/>
      <c r="E3" s="7">
        <v>45000</v>
      </c>
      <c r="F3" s="9"/>
      <c r="G3" s="16">
        <f t="shared" ref="G3:G13" si="0">SUM(C3:F3)</f>
        <v>45000</v>
      </c>
    </row>
    <row r="4" spans="1:7" x14ac:dyDescent="0.25">
      <c r="A4" s="2">
        <v>4030</v>
      </c>
      <c r="B4" s="2" t="s">
        <v>6</v>
      </c>
      <c r="C4" s="7"/>
      <c r="D4" s="7"/>
      <c r="E4" s="7">
        <v>15000</v>
      </c>
      <c r="F4" s="9"/>
      <c r="G4" s="16">
        <f t="shared" si="0"/>
        <v>15000</v>
      </c>
    </row>
    <row r="5" spans="1:7" x14ac:dyDescent="0.25">
      <c r="A5" s="2">
        <v>4040</v>
      </c>
      <c r="B5" s="2" t="s">
        <v>7</v>
      </c>
      <c r="C5" s="7"/>
      <c r="D5" s="7"/>
      <c r="E5" s="7">
        <v>56000</v>
      </c>
      <c r="F5" s="9"/>
      <c r="G5" s="16">
        <f t="shared" si="0"/>
        <v>56000</v>
      </c>
    </row>
    <row r="6" spans="1:7" x14ac:dyDescent="0.25">
      <c r="A6" s="2">
        <v>4050</v>
      </c>
      <c r="B6" s="2" t="s">
        <v>8</v>
      </c>
      <c r="C6" s="7"/>
      <c r="D6" s="7"/>
      <c r="E6" s="7">
        <v>16000</v>
      </c>
      <c r="F6" s="9"/>
      <c r="G6" s="16">
        <f t="shared" si="0"/>
        <v>16000</v>
      </c>
    </row>
    <row r="7" spans="1:7" s="20" customFormat="1" x14ac:dyDescent="0.25">
      <c r="A7" s="2">
        <v>4070</v>
      </c>
      <c r="B7" s="2" t="s">
        <v>9</v>
      </c>
      <c r="C7" s="7"/>
      <c r="D7" s="7"/>
      <c r="E7" s="7">
        <v>0</v>
      </c>
      <c r="F7" s="9"/>
      <c r="G7" s="16">
        <f t="shared" si="0"/>
        <v>0</v>
      </c>
    </row>
    <row r="8" spans="1:7" x14ac:dyDescent="0.25">
      <c r="A8" s="2">
        <v>4080</v>
      </c>
      <c r="B8" s="2" t="s">
        <v>10</v>
      </c>
      <c r="C8" s="7"/>
      <c r="D8" s="7"/>
      <c r="E8" s="7">
        <v>1000</v>
      </c>
      <c r="F8" s="9"/>
      <c r="G8" s="16">
        <f t="shared" si="0"/>
        <v>1000</v>
      </c>
    </row>
    <row r="9" spans="1:7" x14ac:dyDescent="0.25">
      <c r="A9" s="2"/>
      <c r="B9" s="2" t="s">
        <v>11</v>
      </c>
      <c r="C9" s="7"/>
      <c r="D9" s="7"/>
      <c r="E9" s="7"/>
      <c r="F9" s="9"/>
      <c r="G9" s="16">
        <f t="shared" si="0"/>
        <v>0</v>
      </c>
    </row>
    <row r="10" spans="1:7" x14ac:dyDescent="0.25">
      <c r="A10" s="2">
        <v>4110</v>
      </c>
      <c r="B10" s="2" t="s">
        <v>12</v>
      </c>
      <c r="C10" s="7">
        <v>577809</v>
      </c>
      <c r="D10" s="7">
        <v>44775</v>
      </c>
      <c r="E10" s="7">
        <v>12000</v>
      </c>
      <c r="F10" s="9">
        <v>109000</v>
      </c>
      <c r="G10" s="16">
        <f t="shared" si="0"/>
        <v>743584</v>
      </c>
    </row>
    <row r="11" spans="1:7" x14ac:dyDescent="0.25">
      <c r="A11" s="2">
        <v>4120</v>
      </c>
      <c r="B11" s="2" t="s">
        <v>13</v>
      </c>
      <c r="C11" s="7"/>
      <c r="D11" s="7"/>
      <c r="E11" s="7">
        <v>24250</v>
      </c>
      <c r="F11" s="9"/>
      <c r="G11" s="16">
        <f t="shared" si="0"/>
        <v>24250</v>
      </c>
    </row>
    <row r="12" spans="1:7" x14ac:dyDescent="0.25">
      <c r="A12" s="2">
        <v>4200</v>
      </c>
      <c r="B12" s="2" t="s">
        <v>14</v>
      </c>
      <c r="C12" s="7"/>
      <c r="D12" s="7"/>
      <c r="E12" s="7">
        <v>100</v>
      </c>
      <c r="F12" s="9"/>
      <c r="G12" s="16">
        <f t="shared" si="0"/>
        <v>100</v>
      </c>
    </row>
    <row r="13" spans="1:7" x14ac:dyDescent="0.25">
      <c r="A13" s="2"/>
      <c r="B13" s="2" t="s">
        <v>15</v>
      </c>
      <c r="C13" s="7"/>
      <c r="D13" s="7"/>
      <c r="E13" s="7"/>
      <c r="F13" s="9"/>
      <c r="G13" s="16">
        <f t="shared" si="0"/>
        <v>0</v>
      </c>
    </row>
    <row r="14" spans="1:7" x14ac:dyDescent="0.25">
      <c r="A14" s="2"/>
      <c r="B14" s="3" t="s">
        <v>16</v>
      </c>
      <c r="C14" s="11">
        <v>577809</v>
      </c>
      <c r="D14" s="11">
        <f>SUM(D2:D13)</f>
        <v>44775</v>
      </c>
      <c r="E14" s="11">
        <f>SUM(E2:E13)</f>
        <v>202350</v>
      </c>
      <c r="F14" s="11">
        <f>SUM(F2:F13)</f>
        <v>109000</v>
      </c>
      <c r="G14" s="17">
        <f>SUM(C14:F14)</f>
        <v>933934</v>
      </c>
    </row>
    <row r="15" spans="1:7" x14ac:dyDescent="0.25">
      <c r="A15" s="2"/>
      <c r="B15" s="2"/>
      <c r="C15" s="7"/>
      <c r="D15" s="7"/>
      <c r="E15" s="7"/>
      <c r="F15" s="9"/>
      <c r="G15" s="16"/>
    </row>
    <row r="16" spans="1:7" x14ac:dyDescent="0.25">
      <c r="A16" s="2"/>
      <c r="B16" s="3" t="s">
        <v>17</v>
      </c>
      <c r="C16" s="11"/>
      <c r="D16" s="11"/>
      <c r="E16" s="7"/>
      <c r="F16" s="9"/>
      <c r="G16" s="16"/>
    </row>
    <row r="17" spans="1:7" x14ac:dyDescent="0.25">
      <c r="A17" s="2">
        <v>5030</v>
      </c>
      <c r="B17" s="2" t="s">
        <v>18</v>
      </c>
      <c r="C17" s="7"/>
      <c r="D17" s="7"/>
      <c r="E17" s="7">
        <v>4000</v>
      </c>
      <c r="F17" s="9"/>
      <c r="G17" s="16">
        <f>SUM(E17:F17)</f>
        <v>4000</v>
      </c>
    </row>
    <row r="18" spans="1:7" x14ac:dyDescent="0.25">
      <c r="A18" s="2">
        <v>6000</v>
      </c>
      <c r="B18" s="2" t="s">
        <v>19</v>
      </c>
      <c r="C18" s="7">
        <v>363867.47</v>
      </c>
      <c r="D18" s="7">
        <v>39000</v>
      </c>
      <c r="E18" s="7">
        <v>43267.24</v>
      </c>
      <c r="F18" s="9">
        <v>45500</v>
      </c>
      <c r="G18" s="16">
        <f>SUM(C18:F18)</f>
        <v>491634.70999999996</v>
      </c>
    </row>
    <row r="19" spans="1:7" x14ac:dyDescent="0.25">
      <c r="A19" s="2">
        <v>6010</v>
      </c>
      <c r="B19" s="2" t="s">
        <v>20</v>
      </c>
      <c r="C19" s="7"/>
      <c r="D19" s="7"/>
      <c r="E19" s="7"/>
      <c r="F19" s="9"/>
      <c r="G19" s="16">
        <f t="shared" ref="G19:G38" si="1">SUM(C19:F19)</f>
        <v>0</v>
      </c>
    </row>
    <row r="20" spans="1:7" x14ac:dyDescent="0.25">
      <c r="A20" s="2">
        <v>6011</v>
      </c>
      <c r="B20" s="2" t="s">
        <v>21</v>
      </c>
      <c r="C20" s="7">
        <v>251.86</v>
      </c>
      <c r="D20" s="7"/>
      <c r="E20" s="7">
        <v>225</v>
      </c>
      <c r="F20" s="9">
        <v>50</v>
      </c>
      <c r="G20" s="16">
        <f t="shared" si="1"/>
        <v>526.86</v>
      </c>
    </row>
    <row r="21" spans="1:7" x14ac:dyDescent="0.25">
      <c r="A21" s="2">
        <v>6012</v>
      </c>
      <c r="B21" s="2" t="s">
        <v>22</v>
      </c>
      <c r="C21" s="7">
        <v>26985</v>
      </c>
      <c r="D21" s="7">
        <v>2000</v>
      </c>
      <c r="E21" s="7">
        <v>13000</v>
      </c>
      <c r="F21" s="9">
        <v>3000</v>
      </c>
      <c r="G21" s="16">
        <f t="shared" si="1"/>
        <v>44985</v>
      </c>
    </row>
    <row r="22" spans="1:7" x14ac:dyDescent="0.25">
      <c r="A22" s="2">
        <v>6013</v>
      </c>
      <c r="B22" s="2" t="s">
        <v>23</v>
      </c>
      <c r="C22" s="7">
        <v>686.00744532070473</v>
      </c>
      <c r="D22" s="7"/>
      <c r="E22" s="7">
        <v>400</v>
      </c>
      <c r="F22" s="9">
        <v>250</v>
      </c>
      <c r="G22" s="16">
        <f t="shared" si="1"/>
        <v>1336.0074453207048</v>
      </c>
    </row>
    <row r="23" spans="1:7" x14ac:dyDescent="0.25">
      <c r="A23" s="2">
        <v>6020</v>
      </c>
      <c r="B23" s="2" t="s">
        <v>24</v>
      </c>
      <c r="C23" s="7">
        <v>16739.66</v>
      </c>
      <c r="D23" s="7">
        <v>3000</v>
      </c>
      <c r="E23" s="7">
        <v>11500</v>
      </c>
      <c r="F23" s="9">
        <v>3000</v>
      </c>
      <c r="G23" s="16">
        <f t="shared" si="1"/>
        <v>34239.660000000003</v>
      </c>
    </row>
    <row r="24" spans="1:7" x14ac:dyDescent="0.25">
      <c r="A24" s="2">
        <v>6030</v>
      </c>
      <c r="B24" s="2" t="s">
        <v>25</v>
      </c>
      <c r="C24" s="7">
        <v>12500</v>
      </c>
      <c r="D24" s="7"/>
      <c r="E24" s="7">
        <v>69000</v>
      </c>
      <c r="F24" s="9"/>
      <c r="G24" s="16">
        <f t="shared" si="1"/>
        <v>81500</v>
      </c>
    </row>
    <row r="25" spans="1:7" x14ac:dyDescent="0.25">
      <c r="A25" s="2">
        <v>6040</v>
      </c>
      <c r="B25" s="2" t="s">
        <v>26</v>
      </c>
      <c r="C25" s="7">
        <v>47540</v>
      </c>
      <c r="D25" s="7">
        <v>0</v>
      </c>
      <c r="E25" s="7">
        <v>0</v>
      </c>
      <c r="F25" s="9">
        <v>1900</v>
      </c>
      <c r="G25" s="16">
        <f t="shared" si="1"/>
        <v>49440</v>
      </c>
    </row>
    <row r="26" spans="1:7" x14ac:dyDescent="0.25">
      <c r="A26" s="2">
        <v>6050</v>
      </c>
      <c r="B26" s="2" t="s">
        <v>27</v>
      </c>
      <c r="C26" s="7">
        <v>3000</v>
      </c>
      <c r="D26" s="7">
        <v>200</v>
      </c>
      <c r="E26" s="7">
        <v>5000</v>
      </c>
      <c r="F26" s="9"/>
      <c r="G26" s="16">
        <f t="shared" si="1"/>
        <v>8200</v>
      </c>
    </row>
    <row r="27" spans="1:7" x14ac:dyDescent="0.25">
      <c r="A27" s="2">
        <v>6060</v>
      </c>
      <c r="B27" s="2" t="s">
        <v>28</v>
      </c>
      <c r="C27" s="7">
        <v>7200</v>
      </c>
      <c r="D27" s="7"/>
      <c r="E27" s="7">
        <v>1000</v>
      </c>
      <c r="F27" s="9"/>
      <c r="G27" s="16">
        <f t="shared" si="1"/>
        <v>8200</v>
      </c>
    </row>
    <row r="28" spans="1:7" x14ac:dyDescent="0.25">
      <c r="A28" s="2">
        <v>6070</v>
      </c>
      <c r="B28" s="2" t="s">
        <v>29</v>
      </c>
      <c r="C28" s="7">
        <v>200</v>
      </c>
      <c r="D28" s="7"/>
      <c r="E28" s="7">
        <v>1500</v>
      </c>
      <c r="F28" s="9"/>
      <c r="G28" s="16">
        <f t="shared" si="1"/>
        <v>1700</v>
      </c>
    </row>
    <row r="29" spans="1:7" x14ac:dyDescent="0.25">
      <c r="A29" s="2">
        <v>6080</v>
      </c>
      <c r="B29" s="2" t="s">
        <v>30</v>
      </c>
      <c r="C29" s="7">
        <v>8000</v>
      </c>
      <c r="D29" s="7"/>
      <c r="E29" s="7">
        <v>2500</v>
      </c>
      <c r="F29" s="9">
        <v>3000</v>
      </c>
      <c r="G29" s="16">
        <f t="shared" si="1"/>
        <v>13500</v>
      </c>
    </row>
    <row r="30" spans="1:7" x14ac:dyDescent="0.25">
      <c r="A30" s="2">
        <v>6090</v>
      </c>
      <c r="B30" s="2" t="s">
        <v>31</v>
      </c>
      <c r="C30" s="7">
        <v>11000</v>
      </c>
      <c r="D30" s="8"/>
      <c r="E30" s="7">
        <v>1500</v>
      </c>
      <c r="F30" s="9">
        <v>3000</v>
      </c>
      <c r="G30" s="16">
        <f t="shared" si="1"/>
        <v>15500</v>
      </c>
    </row>
    <row r="31" spans="1:7" x14ac:dyDescent="0.25">
      <c r="A31" s="2">
        <v>6100</v>
      </c>
      <c r="B31" s="2" t="s">
        <v>32</v>
      </c>
      <c r="C31" s="7">
        <v>15200</v>
      </c>
      <c r="D31" s="7"/>
      <c r="E31" s="7">
        <v>350</v>
      </c>
      <c r="F31" s="9"/>
      <c r="G31" s="16">
        <f t="shared" si="1"/>
        <v>15550</v>
      </c>
    </row>
    <row r="32" spans="1:7" x14ac:dyDescent="0.25">
      <c r="A32" s="2">
        <v>6110</v>
      </c>
      <c r="B32" s="2" t="s">
        <v>33</v>
      </c>
      <c r="C32" s="7">
        <v>1500</v>
      </c>
      <c r="D32" s="7"/>
      <c r="E32" s="7">
        <v>500</v>
      </c>
      <c r="F32" s="9"/>
      <c r="G32" s="16">
        <f t="shared" si="1"/>
        <v>2000</v>
      </c>
    </row>
    <row r="33" spans="1:7" x14ac:dyDescent="0.25">
      <c r="A33" s="2">
        <v>6120</v>
      </c>
      <c r="B33" s="2" t="s">
        <v>34</v>
      </c>
      <c r="C33" s="7">
        <v>1500</v>
      </c>
      <c r="D33" s="7"/>
      <c r="E33" s="7">
        <v>500</v>
      </c>
      <c r="F33" s="9">
        <v>500</v>
      </c>
      <c r="G33" s="16">
        <f t="shared" si="1"/>
        <v>2500</v>
      </c>
    </row>
    <row r="34" spans="1:7" x14ac:dyDescent="0.25">
      <c r="A34" s="2">
        <v>6130</v>
      </c>
      <c r="B34" s="2" t="s">
        <v>35</v>
      </c>
      <c r="C34" s="7"/>
      <c r="D34" s="7"/>
      <c r="E34" s="7"/>
      <c r="F34" s="9"/>
      <c r="G34" s="16">
        <f t="shared" si="1"/>
        <v>0</v>
      </c>
    </row>
    <row r="35" spans="1:7" x14ac:dyDescent="0.25">
      <c r="A35" s="2">
        <v>6131</v>
      </c>
      <c r="B35" s="2" t="s">
        <v>36</v>
      </c>
      <c r="C35" s="7">
        <v>3000</v>
      </c>
      <c r="D35" s="7"/>
      <c r="E35" s="7">
        <v>1000</v>
      </c>
      <c r="F35" s="9"/>
      <c r="G35" s="16">
        <f t="shared" si="1"/>
        <v>4000</v>
      </c>
    </row>
    <row r="36" spans="1:7" x14ac:dyDescent="0.25">
      <c r="A36" s="2">
        <v>7800</v>
      </c>
      <c r="B36" s="2" t="s">
        <v>37</v>
      </c>
      <c r="C36" s="7">
        <v>7000</v>
      </c>
      <c r="D36" s="7"/>
      <c r="E36" s="7">
        <v>3000</v>
      </c>
      <c r="F36" s="9"/>
      <c r="G36" s="16">
        <f t="shared" si="1"/>
        <v>10000</v>
      </c>
    </row>
    <row r="37" spans="1:7" x14ac:dyDescent="0.25">
      <c r="A37" s="2">
        <v>6133</v>
      </c>
      <c r="B37" s="2" t="s">
        <v>38</v>
      </c>
      <c r="C37" s="7">
        <v>2000</v>
      </c>
      <c r="D37" s="7"/>
      <c r="E37" s="7"/>
      <c r="F37" s="9"/>
      <c r="G37" s="16">
        <f t="shared" si="1"/>
        <v>2000</v>
      </c>
    </row>
    <row r="38" spans="1:7" x14ac:dyDescent="0.25">
      <c r="A38" s="2">
        <v>6140</v>
      </c>
      <c r="B38" s="2" t="s">
        <v>39</v>
      </c>
      <c r="C38" s="7">
        <v>10139</v>
      </c>
      <c r="D38" s="14">
        <v>0</v>
      </c>
      <c r="E38" s="7">
        <v>10500</v>
      </c>
      <c r="F38" s="9"/>
      <c r="G38" s="16">
        <f t="shared" si="1"/>
        <v>20639</v>
      </c>
    </row>
    <row r="39" spans="1:7" x14ac:dyDescent="0.25">
      <c r="A39" s="2">
        <v>6150</v>
      </c>
      <c r="B39" s="2" t="s">
        <v>40</v>
      </c>
      <c r="C39" s="7">
        <v>38000</v>
      </c>
      <c r="D39" s="7">
        <v>575</v>
      </c>
      <c r="E39" s="7">
        <v>28000</v>
      </c>
      <c r="F39" s="9">
        <v>46775</v>
      </c>
      <c r="G39" s="16">
        <f>SUM(C39:F39)</f>
        <v>113350</v>
      </c>
    </row>
    <row r="40" spans="1:7" x14ac:dyDescent="0.25">
      <c r="A40" s="2">
        <v>6160</v>
      </c>
      <c r="B40" s="2" t="s">
        <v>41</v>
      </c>
      <c r="C40" s="7">
        <v>1500</v>
      </c>
      <c r="D40" s="7"/>
      <c r="E40" s="7"/>
      <c r="F40" s="9">
        <v>1500</v>
      </c>
      <c r="G40" s="16">
        <f>SUM(C40:F40)</f>
        <v>3000</v>
      </c>
    </row>
    <row r="41" spans="1:7" x14ac:dyDescent="0.25">
      <c r="A41" s="2">
        <v>6161</v>
      </c>
      <c r="B41" s="2" t="s">
        <v>42</v>
      </c>
      <c r="C41" s="7"/>
      <c r="D41" s="7"/>
      <c r="E41" s="7"/>
      <c r="F41" s="9"/>
      <c r="G41" s="16">
        <f t="shared" ref="G41:G47" si="2">SUM(C41:F41)</f>
        <v>0</v>
      </c>
    </row>
    <row r="42" spans="1:7" x14ac:dyDescent="0.25">
      <c r="A42" s="2">
        <v>6162</v>
      </c>
      <c r="B42" s="2" t="s">
        <v>43</v>
      </c>
      <c r="C42" s="7"/>
      <c r="D42" s="7"/>
      <c r="E42" s="7"/>
      <c r="F42" s="9"/>
      <c r="G42" s="16">
        <f t="shared" si="2"/>
        <v>0</v>
      </c>
    </row>
    <row r="43" spans="1:7" x14ac:dyDescent="0.25">
      <c r="A43" s="2">
        <v>6163</v>
      </c>
      <c r="B43" s="2" t="s">
        <v>44</v>
      </c>
      <c r="C43" s="7"/>
      <c r="D43" s="7"/>
      <c r="E43" s="7"/>
      <c r="F43" s="9"/>
      <c r="G43" s="16">
        <f t="shared" si="2"/>
        <v>0</v>
      </c>
    </row>
    <row r="44" spans="1:7" x14ac:dyDescent="0.25">
      <c r="A44" s="2">
        <v>6164</v>
      </c>
      <c r="B44" s="2" t="s">
        <v>45</v>
      </c>
      <c r="C44" s="7"/>
      <c r="D44" s="7"/>
      <c r="E44" s="7"/>
      <c r="F44" s="9"/>
      <c r="G44" s="16">
        <f t="shared" si="2"/>
        <v>0</v>
      </c>
    </row>
    <row r="45" spans="1:7" x14ac:dyDescent="0.25">
      <c r="A45" s="2">
        <v>6170</v>
      </c>
      <c r="B45" s="2" t="s">
        <v>46</v>
      </c>
      <c r="C45" s="7"/>
      <c r="D45" s="7"/>
      <c r="E45" s="7">
        <v>500</v>
      </c>
      <c r="F45" s="9"/>
      <c r="G45" s="16">
        <f t="shared" si="2"/>
        <v>500</v>
      </c>
    </row>
    <row r="46" spans="1:7" x14ac:dyDescent="0.25">
      <c r="A46" s="2">
        <v>6180</v>
      </c>
      <c r="B46" s="2" t="s">
        <v>47</v>
      </c>
      <c r="C46" s="7"/>
      <c r="D46" s="7"/>
      <c r="E46" s="7">
        <v>2000</v>
      </c>
      <c r="F46" s="9">
        <v>525</v>
      </c>
      <c r="G46" s="16">
        <f t="shared" si="2"/>
        <v>2525</v>
      </c>
    </row>
    <row r="47" spans="1:7" s="1" customFormat="1" x14ac:dyDescent="0.25">
      <c r="A47" s="5">
        <v>6232</v>
      </c>
      <c r="B47" s="2" t="s">
        <v>49</v>
      </c>
      <c r="C47" s="7"/>
      <c r="D47" s="7"/>
      <c r="E47" s="7">
        <v>3000</v>
      </c>
      <c r="F47" s="9"/>
      <c r="G47" s="16">
        <f t="shared" si="2"/>
        <v>3000</v>
      </c>
    </row>
    <row r="48" spans="1:7" x14ac:dyDescent="0.25">
      <c r="B48" s="2" t="s">
        <v>15</v>
      </c>
      <c r="C48" s="7"/>
      <c r="D48" s="7"/>
      <c r="E48" s="7"/>
      <c r="F48" s="9"/>
      <c r="G48" s="16"/>
    </row>
    <row r="49" spans="2:7" x14ac:dyDescent="0.25">
      <c r="B49" s="3"/>
      <c r="C49" s="11">
        <f>SUM(C17:C47)</f>
        <v>577808.99744532071</v>
      </c>
      <c r="D49" s="11">
        <f>SUM(D17:D47)</f>
        <v>44775</v>
      </c>
      <c r="E49" s="11">
        <f>SUM(E17:E47)</f>
        <v>202242.24</v>
      </c>
      <c r="F49" s="12">
        <f>SUM(F18:F48)</f>
        <v>109000</v>
      </c>
      <c r="G49" s="17">
        <f>SUM(C49:F49)</f>
        <v>933826.2374453207</v>
      </c>
    </row>
    <row r="50" spans="2:7" x14ac:dyDescent="0.25">
      <c r="B50" s="3" t="s">
        <v>48</v>
      </c>
      <c r="C50" s="11">
        <f>C14-C49</f>
        <v>2.5546792894601822E-3</v>
      </c>
      <c r="D50" s="11">
        <f t="shared" ref="D50:F50" si="3">D14-D49</f>
        <v>0</v>
      </c>
      <c r="E50" s="11">
        <f t="shared" si="3"/>
        <v>107.76000000000931</v>
      </c>
      <c r="F50" s="11">
        <f t="shared" si="3"/>
        <v>0</v>
      </c>
      <c r="G50" s="17">
        <f>G14-G49</f>
        <v>107.76255467929877</v>
      </c>
    </row>
    <row r="51" spans="2:7" x14ac:dyDescent="0.25">
      <c r="C51" s="19">
        <f>SUM(C49/G49)</f>
        <v>0.61875429740123766</v>
      </c>
      <c r="D51" s="19">
        <f>SUM(D49/G49)</f>
        <v>4.7947892449982439E-2</v>
      </c>
      <c r="E51" s="19">
        <f>SUM(E49/G49)</f>
        <v>0.21657373919293213</v>
      </c>
      <c r="F51" s="19">
        <f>SUM(F49/G49)</f>
        <v>0.11672407095584782</v>
      </c>
    </row>
  </sheetData>
  <pageMargins left="0.7" right="0.7" top="0.75" bottom="0.75" header="0.3" footer="0.3"/>
  <pageSetup scale="7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FY22</vt:lpstr>
    </vt:vector>
  </TitlesOfParts>
  <Company>Brain Injury Association of Virginia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Bennett</dc:creator>
  <cp:lastModifiedBy>Anne McDonnell</cp:lastModifiedBy>
  <cp:lastPrinted>2021-07-13T18:02:57Z</cp:lastPrinted>
  <dcterms:created xsi:type="dcterms:W3CDTF">2019-04-06T19:19:21Z</dcterms:created>
  <dcterms:modified xsi:type="dcterms:W3CDTF">2021-07-13T18:03:27Z</dcterms:modified>
</cp:coreProperties>
</file>